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6 PENDIENTE  INCISO I ESTADOS FINANCIEROS MUENSUALES\"/>
    </mc:Choice>
  </mc:AlternateContent>
  <bookViews>
    <workbookView xWindow="0" yWindow="0" windowWidth="20490" windowHeight="904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35" i="1"/>
  <c r="D11" i="1"/>
  <c r="D5" i="1"/>
  <c r="B32" i="1"/>
  <c r="B29" i="1"/>
  <c r="B27" i="1"/>
  <c r="D28" i="1"/>
  <c r="D24" i="1" s="1"/>
  <c r="B26" i="1"/>
  <c r="B24" i="1" s="1"/>
  <c r="B22" i="1"/>
  <c r="B20" i="1"/>
  <c r="B7" i="1"/>
  <c r="B6" i="1"/>
  <c r="B5" i="1" s="1"/>
  <c r="D45" i="1" l="1"/>
  <c r="B9" i="1"/>
  <c r="B45" i="1" s="1"/>
</calcChain>
</file>

<file path=xl/sharedStrings.xml><?xml version="1.0" encoding="utf-8"?>
<sst xmlns="http://schemas.openxmlformats.org/spreadsheetml/2006/main" count="79" uniqueCount="76">
  <si>
    <t>MUNICIPIO DE SAN JUANITO DE ESCOBEDO JALISCO</t>
  </si>
  <si>
    <t>RELACION DE INGRESOS</t>
  </si>
  <si>
    <t>DEL 1 AL 30 DE ABRIL DE 2020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</si>
  <si>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</si>
  <si>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</si>
  <si>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</si>
  <si>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</si>
  <si>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</si>
  <si>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</si>
  <si>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</si>
  <si>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</si>
  <si>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</si>
  <si>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</si>
  <si>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PERMISO O AUTORIZACION PARA EL FUNC. DE GIROS DE BEBIDAS ALCOHOL. EN HORARIO EXTRAORDINARIO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</si>
  <si>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</si>
  <si>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</si>
  <si>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</si>
  <si>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</si>
  <si>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</si>
  <si>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</si>
  <si>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</si>
  <si>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</si>
  <si>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</si>
  <si>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</si>
  <si>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</si>
  <si>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</si>
  <si>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</si>
  <si>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</si>
  <si>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</si>
  <si>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</si>
  <si>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</si>
  <si>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</si>
  <si>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</si>
  <si>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</si>
  <si>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</si>
  <si>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</si>
  <si>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SERVICIOS PERSONALES</t>
  </si>
  <si>
    <t>DIETAS</t>
  </si>
  <si>
    <t>SUELDOS BASE PERSONAL PERMANENTE</t>
  </si>
  <si>
    <t>SUELDOS BASE PERSONAL EVENTUAL</t>
  </si>
  <si>
    <t>GRATIFICACION FIN DE AÑO, PRIMA VACACIONAL</t>
  </si>
  <si>
    <t>INDEMNIZACIONES</t>
  </si>
  <si>
    <t>MATERIALES Y SUMINISTROS</t>
  </si>
  <si>
    <t>MATERIAL DE LIMPIEZA</t>
  </si>
  <si>
    <t>PRODUCTOS ALIMENTICIOS PARA PERSONAS</t>
  </si>
  <si>
    <t>PRODUCTOS MINERALES NO METALICOS</t>
  </si>
  <si>
    <t>CAL, YESO Y PDODUCTOS DE YESO</t>
  </si>
  <si>
    <t>MATERIAL ELECTRICO Y ELECTRONICO</t>
  </si>
  <si>
    <t>OTROS MATERIALES Y ARTICULOS DE CONSTRUCCION Y REPARACION</t>
  </si>
  <si>
    <t>MEDICINAS Y PRODUCTOS FARMACEUTICOS</t>
  </si>
  <si>
    <t>MATERIALES, ACCESORIOS Y SUMINISTROS MEDICOS</t>
  </si>
  <si>
    <t>MATERIALES, ACCESORIOS Y SUMINISTROSS DE LABORATORIO</t>
  </si>
  <si>
    <t>OTROS PRODUCTOS QUIMICOS</t>
  </si>
  <si>
    <t>COMBUSTIBLES LUBRICANTES Y ADITIVOS</t>
  </si>
  <si>
    <t>REFACCIONES Y ACCESORIOS MENORES DE EQUIPO DE COMPUTO</t>
  </si>
  <si>
    <t>SERVICIOS GENERALES</t>
  </si>
  <si>
    <t>ENERGIA ELECTRICA</t>
  </si>
  <si>
    <t>TELEFONIA TRADICIONAL</t>
  </si>
  <si>
    <t>ARRENDAMIENTO DE TERRENOS</t>
  </si>
  <si>
    <t>ARRENDAMIENTO DE MAQUINARIA</t>
  </si>
  <si>
    <t>SERVICIOS DE DISEÑO, ARQUITECTURA, INGENIERIA Y ACTIVIDADES RELACIONAD</t>
  </si>
  <si>
    <t>COMISIONES Y SERVICIOS BANCARIOS</t>
  </si>
  <si>
    <t>CONSERVACION Y MANTENIMIENTO MENOR DE INMUEBLES</t>
  </si>
  <si>
    <t>INSTALACION, REPARACION, Y MANTENIMIENTO DE EQUIPO DE COMPUTO</t>
  </si>
  <si>
    <t>REPARACION Y MANTENIMIENTO DE EQUIPO DE TRANSPORTE</t>
  </si>
  <si>
    <t>INSTALACION, REPARACION, Y MANTENIMIENTO DE MAQUINARIA Y OTROS EQ.</t>
  </si>
  <si>
    <t>TRANSFERENCIAS SUBSIDIOS Y OTRAS AYUDAS</t>
  </si>
  <si>
    <t>TRANSFERENCIAS AL DIF MUNICIPAL</t>
  </si>
  <si>
    <t>AYUDAS SOCIALES A PERSONAS</t>
  </si>
  <si>
    <t>AYUDAS SOCIALES A INSTITUCIONES DE ENSEÑANZA</t>
  </si>
  <si>
    <t>JUBILACIONES</t>
  </si>
  <si>
    <t>INVERSION PUBLICA</t>
  </si>
  <si>
    <t>EDIFICACION NO HABITACIONAL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</si>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</sst>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4" xfId="0" applyFont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43" fontId="3" fillId="3" borderId="7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43" fontId="3" fillId="0" borderId="4" xfId="1" applyFont="1" applyBorder="1" applyAlignment="1">
      <alignment wrapText="1"/>
    </xf>
    <xf numFmtId="43" fontId="3" fillId="0" borderId="5" xfId="1" applyFont="1" applyBorder="1" applyAlignment="1">
      <alignment wrapText="1"/>
    </xf>
    <xf numFmtId="0" fontId="5" fillId="3" borderId="4" xfId="0" applyFont="1" applyFill="1" applyBorder="1" applyAlignment="1">
      <alignment wrapText="1"/>
    </xf>
    <xf numFmtId="43" fontId="3" fillId="3" borderId="4" xfId="1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4" fillId="0" borderId="0" xfId="0" applyFont="1" applyAlignment="1">
      <alignment wrapText="1"/>
    </xf>
    <xf numFmtId="43" fontId="3" fillId="3" borderId="7" xfId="1" applyFont="1" applyFill="1" applyBorder="1" applyAlignment="1">
      <alignment wrapText="1"/>
    </xf>
    <xf numFmtId="0" fontId="2" fillId="2" borderId="6" xfId="0" applyFont="1" applyFill="1" applyBorder="1" applyAlignment="1">
      <alignment horizontal="right" wrapText="1"/>
    </xf>
    <xf numFmtId="43" fontId="2" fillId="2" borderId="5" xfId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3" fontId="3" fillId="3" borderId="9" xfId="0" applyNumberFormat="1" applyFont="1" applyFill="1" applyBorder="1" applyAlignment="1">
      <alignment horizontal="center" wrapText="1"/>
    </xf>
    <xf numFmtId="43" fontId="3" fillId="0" borderId="9" xfId="1" applyFont="1" applyBorder="1" applyAlignment="1">
      <alignment horizontal="center" wrapText="1"/>
    </xf>
    <xf numFmtId="43" fontId="3" fillId="0" borderId="9" xfId="1" applyFont="1" applyBorder="1" applyAlignment="1">
      <alignment wrapText="1"/>
    </xf>
    <xf numFmtId="43" fontId="3" fillId="0" borderId="10" xfId="1" applyFont="1" applyBorder="1" applyAlignment="1">
      <alignment wrapText="1"/>
    </xf>
    <xf numFmtId="43" fontId="3" fillId="3" borderId="9" xfId="1" applyFont="1" applyFill="1" applyBorder="1" applyAlignment="1">
      <alignment wrapText="1"/>
    </xf>
    <xf numFmtId="43" fontId="3" fillId="0" borderId="9" xfId="1" applyFont="1" applyFill="1" applyBorder="1" applyAlignment="1">
      <alignment wrapText="1"/>
    </xf>
    <xf numFmtId="43" fontId="2" fillId="2" borderId="11" xfId="1" applyFont="1" applyFill="1" applyBorder="1" applyAlignment="1">
      <alignment wrapText="1"/>
    </xf>
    <xf numFmtId="0" fontId="5" fillId="3" borderId="7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C38" sqref="C38"/>
    </sheetView>
  </sheetViews>
  <sheetFormatPr baseColWidth="10" defaultRowHeight="15" x14ac:dyDescent="0.25"/>
  <cols>
    <col min="1" max="1" width="38.42578125" customWidth="1"/>
    <col min="2" max="2" width="11.85546875" customWidth="1"/>
    <col min="3" max="3" width="37.7109375" customWidth="1"/>
    <col min="4" max="4" width="12.7109375" customWidth="1"/>
  </cols>
  <sheetData>
    <row r="1" spans="1:4" x14ac:dyDescent="0.25">
      <c r="A1" s="18" t="s">
        <v>0</v>
      </c>
      <c r="B1" s="18"/>
      <c r="C1" s="18"/>
      <c r="D1" s="18"/>
    </row>
    <row r="2" spans="1:4" x14ac:dyDescent="0.25">
      <c r="A2" s="19" t="s">
        <v>1</v>
      </c>
      <c r="B2" s="19"/>
      <c r="C2" s="19"/>
      <c r="D2" s="19"/>
    </row>
    <row r="3" spans="1:4" x14ac:dyDescent="0.25">
      <c r="A3" s="20" t="s">
        <v>2</v>
      </c>
      <c r="B3" s="20"/>
      <c r="C3" s="20"/>
      <c r="D3" s="20"/>
    </row>
    <row r="4" spans="1:4" x14ac:dyDescent="0.25">
      <c r="A4" s="2" t="s">
        <v>3</v>
      </c>
      <c r="B4" s="3" t="s">
        <v>4</v>
      </c>
      <c r="C4" s="4" t="s">
        <v>3</v>
      </c>
      <c r="D4" s="5" t="s">
        <v>4</v>
      </c>
    </row>
    <row r="5" spans="1:4" x14ac:dyDescent="0.25">
      <c r="A5" s="28" t="s">
        <v>6</v>
      </c>
      <c r="B5" s="21">
        <f>SUM(B6:B8)</f>
        <v>53452.869999999995</v>
      </c>
      <c r="C5" s="6" t="s">
        <v>36</v>
      </c>
      <c r="D5" s="7">
        <f>SUM(D6:D10)</f>
        <v>1438284.64</v>
      </c>
    </row>
    <row r="6" spans="1:4" x14ac:dyDescent="0.25">
      <c r="A6" s="1" t="s">
        <v>7</v>
      </c>
      <c r="B6" s="22">
        <f>4575.45+1198.98</f>
        <v>5774.43</v>
      </c>
      <c r="C6" s="8" t="s">
        <v>37</v>
      </c>
      <c r="D6" s="9">
        <v>216584</v>
      </c>
    </row>
    <row r="7" spans="1:4" x14ac:dyDescent="0.25">
      <c r="A7" s="1" t="s">
        <v>8</v>
      </c>
      <c r="B7" s="23">
        <f>8187.04+4589.17+12417.52</f>
        <v>25193.73</v>
      </c>
      <c r="C7" s="8" t="s">
        <v>38</v>
      </c>
      <c r="D7" s="9">
        <v>626293</v>
      </c>
    </row>
    <row r="8" spans="1:4" ht="23.25" x14ac:dyDescent="0.25">
      <c r="A8" s="1" t="s">
        <v>9</v>
      </c>
      <c r="B8" s="24">
        <v>22484.71</v>
      </c>
      <c r="C8" s="8" t="s">
        <v>39</v>
      </c>
      <c r="D8" s="9">
        <v>489674.33</v>
      </c>
    </row>
    <row r="9" spans="1:4" x14ac:dyDescent="0.25">
      <c r="A9" s="11" t="s">
        <v>10</v>
      </c>
      <c r="B9" s="25">
        <f>SUM(B10:B23)</f>
        <v>120830.09000000001</v>
      </c>
      <c r="C9" s="8" t="s">
        <v>40</v>
      </c>
      <c r="D9" s="9">
        <v>97144.17</v>
      </c>
    </row>
    <row r="10" spans="1:4" x14ac:dyDescent="0.25">
      <c r="A10" s="1" t="s">
        <v>11</v>
      </c>
      <c r="B10" s="23">
        <v>5963</v>
      </c>
      <c r="C10" s="8" t="s">
        <v>41</v>
      </c>
      <c r="D10" s="10">
        <v>8589.14</v>
      </c>
    </row>
    <row r="11" spans="1:4" ht="23.25" x14ac:dyDescent="0.25">
      <c r="A11" s="1" t="s">
        <v>12</v>
      </c>
      <c r="B11" s="23">
        <v>5768</v>
      </c>
      <c r="C11" s="13" t="s">
        <v>42</v>
      </c>
      <c r="D11" s="12">
        <f>SUM(D12:D23)</f>
        <v>423494.02999999997</v>
      </c>
    </row>
    <row r="12" spans="1:4" ht="23.25" x14ac:dyDescent="0.25">
      <c r="A12" s="1" t="s">
        <v>13</v>
      </c>
      <c r="B12" s="23">
        <v>16828</v>
      </c>
      <c r="C12" s="8" t="s">
        <v>43</v>
      </c>
      <c r="D12" s="9">
        <v>19029.8</v>
      </c>
    </row>
    <row r="13" spans="1:4" x14ac:dyDescent="0.25">
      <c r="A13" s="1" t="s">
        <v>14</v>
      </c>
      <c r="B13" s="23">
        <v>380.8</v>
      </c>
      <c r="C13" s="8" t="s">
        <v>44</v>
      </c>
      <c r="D13" s="9">
        <v>2299</v>
      </c>
    </row>
    <row r="14" spans="1:4" x14ac:dyDescent="0.25">
      <c r="A14" s="1" t="s">
        <v>15</v>
      </c>
      <c r="B14" s="23">
        <v>331</v>
      </c>
      <c r="C14" s="8" t="s">
        <v>45</v>
      </c>
      <c r="D14" s="9">
        <v>6728</v>
      </c>
    </row>
    <row r="15" spans="1:4" x14ac:dyDescent="0.25">
      <c r="A15" s="1" t="s">
        <v>16</v>
      </c>
      <c r="B15" s="26">
        <v>87</v>
      </c>
      <c r="C15" s="8" t="s">
        <v>46</v>
      </c>
      <c r="D15" s="9">
        <v>1976.64</v>
      </c>
    </row>
    <row r="16" spans="1:4" x14ac:dyDescent="0.25">
      <c r="A16" s="1" t="s">
        <v>17</v>
      </c>
      <c r="B16" s="23">
        <v>54895.83</v>
      </c>
      <c r="C16" s="8" t="s">
        <v>47</v>
      </c>
      <c r="D16" s="9">
        <v>16825.8</v>
      </c>
    </row>
    <row r="17" spans="1:4" ht="23.25" x14ac:dyDescent="0.25">
      <c r="A17" s="1" t="s">
        <v>18</v>
      </c>
      <c r="B17" s="23">
        <v>14258.66</v>
      </c>
      <c r="C17" s="8" t="s">
        <v>48</v>
      </c>
      <c r="D17" s="9">
        <v>8576.3799999999992</v>
      </c>
    </row>
    <row r="18" spans="1:4" x14ac:dyDescent="0.25">
      <c r="A18" s="1" t="s">
        <v>19</v>
      </c>
      <c r="B18" s="23">
        <v>2138.8000000000002</v>
      </c>
      <c r="C18" s="8" t="s">
        <v>49</v>
      </c>
      <c r="D18" s="9">
        <v>15033.6</v>
      </c>
    </row>
    <row r="19" spans="1:4" x14ac:dyDescent="0.25">
      <c r="A19" s="1" t="s">
        <v>20</v>
      </c>
      <c r="B19" s="23">
        <v>7859</v>
      </c>
      <c r="C19" s="8" t="s">
        <v>50</v>
      </c>
      <c r="D19" s="9">
        <v>36265.29</v>
      </c>
    </row>
    <row r="20" spans="1:4" ht="23.25" x14ac:dyDescent="0.25">
      <c r="A20" s="1" t="s">
        <v>21</v>
      </c>
      <c r="B20" s="23">
        <f>6787*80%</f>
        <v>5429.6</v>
      </c>
      <c r="C20" s="8" t="s">
        <v>51</v>
      </c>
      <c r="D20" s="9">
        <v>9690</v>
      </c>
    </row>
    <row r="21" spans="1:4" ht="23.25" x14ac:dyDescent="0.25">
      <c r="A21" s="1" t="s">
        <v>22</v>
      </c>
      <c r="B21" s="23">
        <v>3251.4</v>
      </c>
      <c r="C21" s="8" t="s">
        <v>52</v>
      </c>
      <c r="D21" s="9">
        <v>25984</v>
      </c>
    </row>
    <row r="22" spans="1:4" x14ac:dyDescent="0.25">
      <c r="A22" s="1" t="s">
        <v>23</v>
      </c>
      <c r="B22" s="23">
        <f>145+1305+1019</f>
        <v>2469</v>
      </c>
      <c r="C22" s="8" t="s">
        <v>53</v>
      </c>
      <c r="D22" s="9">
        <v>277562.59999999998</v>
      </c>
    </row>
    <row r="23" spans="1:4" ht="23.25" x14ac:dyDescent="0.25">
      <c r="A23" s="1" t="s">
        <v>24</v>
      </c>
      <c r="B23" s="24">
        <v>1170</v>
      </c>
      <c r="C23" s="8" t="s">
        <v>54</v>
      </c>
      <c r="D23" s="10">
        <v>3522.92</v>
      </c>
    </row>
    <row r="24" spans="1:4" x14ac:dyDescent="0.25">
      <c r="A24" s="11" t="s">
        <v>25</v>
      </c>
      <c r="B24" s="25">
        <f>SUM(B25:B26)</f>
        <v>8243.84</v>
      </c>
      <c r="C24" s="13" t="s">
        <v>55</v>
      </c>
      <c r="D24" s="12">
        <f>SUM(D25:D34)</f>
        <v>606724.19000000006</v>
      </c>
    </row>
    <row r="25" spans="1:4" x14ac:dyDescent="0.25">
      <c r="A25" s="1" t="s">
        <v>26</v>
      </c>
      <c r="B25" s="23">
        <v>4273</v>
      </c>
      <c r="C25" s="8" t="s">
        <v>56</v>
      </c>
      <c r="D25" s="9">
        <v>410545</v>
      </c>
    </row>
    <row r="26" spans="1:4" x14ac:dyDescent="0.25">
      <c r="A26" s="1" t="s">
        <v>27</v>
      </c>
      <c r="B26" s="24">
        <f>1171.84+2799</f>
        <v>3970.84</v>
      </c>
      <c r="C26" s="8" t="s">
        <v>57</v>
      </c>
      <c r="D26" s="9">
        <v>4558</v>
      </c>
    </row>
    <row r="27" spans="1:4" x14ac:dyDescent="0.25">
      <c r="A27" s="11" t="s">
        <v>28</v>
      </c>
      <c r="B27" s="25">
        <f>SUM(B28)</f>
        <v>9732.08</v>
      </c>
      <c r="C27" s="8" t="s">
        <v>58</v>
      </c>
      <c r="D27" s="9">
        <v>5000</v>
      </c>
    </row>
    <row r="28" spans="1:4" x14ac:dyDescent="0.25">
      <c r="A28" s="1" t="s">
        <v>29</v>
      </c>
      <c r="B28" s="24">
        <v>9732.08</v>
      </c>
      <c r="C28" s="8" t="s">
        <v>59</v>
      </c>
      <c r="D28" s="9">
        <f>580+3480</f>
        <v>4060</v>
      </c>
    </row>
    <row r="29" spans="1:4" ht="23.25" x14ac:dyDescent="0.25">
      <c r="A29" s="11" t="s">
        <v>30</v>
      </c>
      <c r="B29" s="25">
        <f>SUM(B30:B31)</f>
        <v>1201641.9000000001</v>
      </c>
      <c r="C29" s="8" t="s">
        <v>60</v>
      </c>
      <c r="D29" s="9">
        <v>61054</v>
      </c>
    </row>
    <row r="30" spans="1:4" x14ac:dyDescent="0.25">
      <c r="A30" s="1" t="s">
        <v>31</v>
      </c>
      <c r="B30" s="23">
        <v>1197403.1000000001</v>
      </c>
      <c r="C30" s="8" t="s">
        <v>61</v>
      </c>
      <c r="D30" s="9">
        <v>1396.64</v>
      </c>
    </row>
    <row r="31" spans="1:4" ht="23.25" x14ac:dyDescent="0.25">
      <c r="A31" s="1" t="s">
        <v>32</v>
      </c>
      <c r="B31" s="24">
        <v>4238.8</v>
      </c>
      <c r="C31" s="8" t="s">
        <v>62</v>
      </c>
      <c r="D31" s="9">
        <v>25983.78</v>
      </c>
    </row>
    <row r="32" spans="1:4" ht="23.25" x14ac:dyDescent="0.25">
      <c r="A32" s="11" t="s">
        <v>33</v>
      </c>
      <c r="B32" s="25">
        <f>SUM(B33:B34)</f>
        <v>1058766.47</v>
      </c>
      <c r="C32" s="8" t="s">
        <v>63</v>
      </c>
      <c r="D32" s="9">
        <v>1562.52</v>
      </c>
    </row>
    <row r="33" spans="1:4" ht="23.25" x14ac:dyDescent="0.25">
      <c r="A33" s="1" t="s">
        <v>34</v>
      </c>
      <c r="B33" s="23">
        <v>495170.8</v>
      </c>
      <c r="C33" s="8" t="s">
        <v>64</v>
      </c>
      <c r="D33" s="9">
        <v>61423.47</v>
      </c>
    </row>
    <row r="34" spans="1:4" ht="23.25" x14ac:dyDescent="0.25">
      <c r="A34" s="29" t="s">
        <v>35</v>
      </c>
      <c r="B34" s="24">
        <v>563595.67000000004</v>
      </c>
      <c r="C34" s="8" t="s">
        <v>65</v>
      </c>
      <c r="D34" s="10">
        <v>31140.78</v>
      </c>
    </row>
    <row r="35" spans="1:4" x14ac:dyDescent="0.25">
      <c r="A35" s="30"/>
      <c r="C35" s="13" t="s">
        <v>66</v>
      </c>
      <c r="D35" s="12">
        <f>SUM(D36:D39)</f>
        <v>160072.49</v>
      </c>
    </row>
    <row r="36" spans="1:4" x14ac:dyDescent="0.25">
      <c r="A36" s="31"/>
      <c r="B36" s="14"/>
      <c r="C36" s="8" t="s">
        <v>67</v>
      </c>
      <c r="D36" s="9">
        <v>85500</v>
      </c>
    </row>
    <row r="37" spans="1:4" x14ac:dyDescent="0.25">
      <c r="A37" s="31"/>
      <c r="B37" s="14"/>
      <c r="C37" s="8" t="s">
        <v>68</v>
      </c>
      <c r="D37" s="9">
        <v>45966.49</v>
      </c>
    </row>
    <row r="38" spans="1:4" x14ac:dyDescent="0.25">
      <c r="A38" s="31"/>
      <c r="B38" s="14"/>
      <c r="C38" s="8" t="s">
        <v>69</v>
      </c>
      <c r="D38" s="9">
        <v>3000</v>
      </c>
    </row>
    <row r="39" spans="1:4" x14ac:dyDescent="0.25">
      <c r="A39" s="31"/>
      <c r="B39" s="14"/>
      <c r="C39" s="8" t="s">
        <v>70</v>
      </c>
      <c r="D39" s="9">
        <v>25606</v>
      </c>
    </row>
    <row r="40" spans="1:4" x14ac:dyDescent="0.25">
      <c r="A40" s="31"/>
      <c r="B40" s="14"/>
      <c r="C40" s="13" t="s">
        <v>71</v>
      </c>
      <c r="D40" s="15"/>
    </row>
    <row r="41" spans="1:4" x14ac:dyDescent="0.25">
      <c r="A41" s="31"/>
      <c r="B41" s="14"/>
      <c r="C41" s="8" t="s">
        <v>72</v>
      </c>
      <c r="D41" s="10">
        <f>SUM(D40)</f>
        <v>0</v>
      </c>
    </row>
    <row r="42" spans="1:4" x14ac:dyDescent="0.25">
      <c r="A42" s="31"/>
      <c r="B42" s="14"/>
      <c r="C42" s="13" t="s">
        <v>73</v>
      </c>
      <c r="D42" s="12">
        <f>SUM(D43:D44)</f>
        <v>224315.7</v>
      </c>
    </row>
    <row r="43" spans="1:4" x14ac:dyDescent="0.25">
      <c r="A43" s="31"/>
      <c r="B43" s="14"/>
      <c r="C43" s="8" t="s">
        <v>74</v>
      </c>
      <c r="D43" s="9">
        <v>120738.2</v>
      </c>
    </row>
    <row r="44" spans="1:4" x14ac:dyDescent="0.25">
      <c r="A44" s="31"/>
      <c r="B44" s="14"/>
      <c r="C44" s="8" t="s">
        <v>75</v>
      </c>
      <c r="D44" s="10">
        <v>103577.5</v>
      </c>
    </row>
    <row r="45" spans="1:4" x14ac:dyDescent="0.25">
      <c r="A45" s="32" t="s">
        <v>5</v>
      </c>
      <c r="B45" s="27">
        <f>SUM(B5,B9,B24,B27,B29,B32)</f>
        <v>2452667.25</v>
      </c>
      <c r="C45" s="16" t="s">
        <v>5</v>
      </c>
      <c r="D45" s="17">
        <f>SUM(D5,D11,D24,D35,D40,D42)</f>
        <v>2852891.05</v>
      </c>
    </row>
  </sheetData>
  <mergeCells count="3">
    <mergeCell ref="A1:D1"/>
    <mergeCell ref="A2:D2"/>
    <mergeCell ref="A3:D3"/>
  </mergeCells>
  <pageMargins left="0.25" right="0.25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2020-05-22T16:01:32Z</cp:lastPrinted>
  <dcterms:created xsi:type="dcterms:W3CDTF">2020-05-21T15:11:40Z</dcterms:created>
  <dcterms:modified xsi:type="dcterms:W3CDTF">2020-05-22T16:05:27Z</dcterms:modified>
</cp:coreProperties>
</file>